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Glider, Solid, Hollow Masses" sheetId="1" r:id="rId1"/>
    <sheet name="Analysis" sheetId="2" r:id="rId2"/>
  </sheets>
  <definedNames/>
  <calcPr fullCalcOnLoad="1"/>
</workbook>
</file>

<file path=xl/sharedStrings.xml><?xml version="1.0" encoding="utf-8"?>
<sst xmlns="http://schemas.openxmlformats.org/spreadsheetml/2006/main" count="68" uniqueCount="24">
  <si>
    <t>U = mgh =</t>
  </si>
  <si>
    <t>t (s)</t>
  </si>
  <si>
    <t xml:space="preserve">∆h = </t>
  </si>
  <si>
    <r>
      <t>K</t>
    </r>
    <r>
      <rPr>
        <vertAlign val="subscript"/>
        <sz val="11"/>
        <color indexed="8"/>
        <rFont val="Calibri"/>
        <family val="2"/>
      </rPr>
      <t>t</t>
    </r>
    <r>
      <rPr>
        <sz val="11"/>
        <color indexed="8"/>
        <rFont val="Calibri"/>
        <family val="2"/>
      </rPr>
      <t xml:space="preserve"> = 1/2 m v</t>
    </r>
    <r>
      <rPr>
        <vertAlign val="superscript"/>
        <sz val="11"/>
        <color indexed="8"/>
        <rFont val="Calibri"/>
        <family val="2"/>
      </rPr>
      <t>2</t>
    </r>
  </si>
  <si>
    <t>% of initial U</t>
  </si>
  <si>
    <t>mass (kg)=</t>
  </si>
  <si>
    <r>
      <t>Gravity(m/s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)= </t>
    </r>
  </si>
  <si>
    <r>
      <t>K</t>
    </r>
    <r>
      <rPr>
        <vertAlign val="subscript"/>
        <sz val="11"/>
        <color indexed="8"/>
        <rFont val="Calibri"/>
        <family val="2"/>
      </rPr>
      <t>r</t>
    </r>
    <r>
      <rPr>
        <sz val="11"/>
        <color indexed="8"/>
        <rFont val="Calibri"/>
        <family val="2"/>
      </rPr>
      <t xml:space="preserve"> = 0</t>
    </r>
  </si>
  <si>
    <t>d (m) =</t>
  </si>
  <si>
    <t>Ave.</t>
  </si>
  <si>
    <t>v(m/s) = d/t =</t>
  </si>
  <si>
    <r>
      <t>K</t>
    </r>
    <r>
      <rPr>
        <vertAlign val="subscript"/>
        <sz val="11"/>
        <color indexed="8"/>
        <rFont val="Calibri"/>
        <family val="2"/>
      </rPr>
      <t>TOT</t>
    </r>
  </si>
  <si>
    <t>σ</t>
  </si>
  <si>
    <r>
      <t>∆E = U - K</t>
    </r>
    <r>
      <rPr>
        <vertAlign val="subscript"/>
        <sz val="11"/>
        <color indexed="8"/>
        <rFont val="Calibri"/>
        <family val="2"/>
      </rPr>
      <t>TOT</t>
    </r>
  </si>
  <si>
    <r>
      <t>K</t>
    </r>
    <r>
      <rPr>
        <vertAlign val="subscript"/>
        <sz val="11"/>
        <color indexed="8"/>
        <rFont val="Calibri"/>
        <family val="2"/>
      </rPr>
      <t>r</t>
    </r>
    <r>
      <rPr>
        <sz val="11"/>
        <color indexed="8"/>
        <rFont val="Calibri"/>
        <family val="2"/>
      </rPr>
      <t xml:space="preserve"> = 1/4 m v</t>
    </r>
    <r>
      <rPr>
        <vertAlign val="superscript"/>
        <sz val="11"/>
        <color indexed="8"/>
        <rFont val="Calibri"/>
        <family val="2"/>
      </rPr>
      <t>2</t>
    </r>
  </si>
  <si>
    <r>
      <t>K</t>
    </r>
    <r>
      <rPr>
        <vertAlign val="subscript"/>
        <sz val="11"/>
        <color indexed="8"/>
        <rFont val="Calibri"/>
        <family val="2"/>
      </rPr>
      <t>r</t>
    </r>
    <r>
      <rPr>
        <sz val="11"/>
        <color indexed="8"/>
        <rFont val="Calibri"/>
        <family val="2"/>
      </rPr>
      <t xml:space="preserve"> = 1/2 m v</t>
    </r>
    <r>
      <rPr>
        <vertAlign val="superscript"/>
        <sz val="11"/>
        <color indexed="8"/>
        <rFont val="Calibri"/>
        <family val="2"/>
      </rPr>
      <t>2</t>
    </r>
  </si>
  <si>
    <t>Glider</t>
  </si>
  <si>
    <t>Solid Cylinder</t>
  </si>
  <si>
    <t>Hollow Cylinder</t>
  </si>
  <si>
    <t xml:space="preserve">U = mgh </t>
  </si>
  <si>
    <t>Solid Cyl.</t>
  </si>
  <si>
    <t>Name:</t>
  </si>
  <si>
    <t>Hollow Cyl.</t>
  </si>
  <si>
    <t>Insert your own values for time, height, mass, and width of object and Excel will do the rest. Look at the next worksheet for the analysis.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</si>
</sst>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;[Red]0.0000"/>
    <numFmt numFmtId="166" formatCode="0.000;[Red]0.000"/>
  </numFmts>
  <fonts count="2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b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u val="single"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164" fontId="0" fillId="0" borderId="0" xfId="0" applyNumberFormat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6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0" fillId="0" borderId="13" xfId="0" applyNumberFormat="1" applyFon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6" fontId="0" fillId="0" borderId="15" xfId="0" applyNumberFormat="1" applyBorder="1" applyAlignment="1">
      <alignment horizontal="center" vertical="center"/>
    </xf>
    <xf numFmtId="10" fontId="0" fillId="0" borderId="16" xfId="0" applyNumberFormat="1" applyBorder="1" applyAlignment="1">
      <alignment horizontal="center" vertical="center"/>
    </xf>
    <xf numFmtId="165" fontId="0" fillId="0" borderId="16" xfId="0" applyNumberFormat="1" applyBorder="1" applyAlignment="1">
      <alignment horizontal="center" vertical="center"/>
    </xf>
    <xf numFmtId="10" fontId="0" fillId="0" borderId="17" xfId="0" applyNumberForma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5" fontId="0" fillId="0" borderId="20" xfId="0" applyNumberFormat="1" applyBorder="1" applyAlignment="1">
      <alignment horizontal="center" vertical="center"/>
    </xf>
    <xf numFmtId="10" fontId="0" fillId="0" borderId="20" xfId="0" applyNumberFormat="1" applyBorder="1" applyAlignment="1">
      <alignment/>
    </xf>
    <xf numFmtId="164" fontId="0" fillId="0" borderId="20" xfId="0" applyNumberFormat="1" applyBorder="1" applyAlignment="1">
      <alignment/>
    </xf>
    <xf numFmtId="10" fontId="0" fillId="0" borderId="20" xfId="0" applyNumberForma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0" fontId="0" fillId="0" borderId="22" xfId="0" applyNumberFormat="1" applyBorder="1" applyAlignment="1">
      <alignment/>
    </xf>
    <xf numFmtId="164" fontId="20" fillId="0" borderId="0" xfId="0" applyNumberFormat="1" applyFont="1" applyAlignment="1">
      <alignment horizontal="center" vertical="center"/>
    </xf>
    <xf numFmtId="164" fontId="0" fillId="0" borderId="0" xfId="0" applyNumberFormat="1" applyBorder="1" applyAlignment="1">
      <alignment wrapText="1"/>
    </xf>
    <xf numFmtId="0" fontId="0" fillId="0" borderId="0" xfId="0" applyAlignment="1">
      <alignment/>
    </xf>
    <xf numFmtId="0" fontId="0" fillId="0" borderId="2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A2" sqref="A2:E4"/>
    </sheetView>
  </sheetViews>
  <sheetFormatPr defaultColWidth="9.140625" defaultRowHeight="15"/>
  <cols>
    <col min="1" max="1" width="10.140625" style="1" customWidth="1"/>
    <col min="2" max="2" width="9.140625" style="1" customWidth="1"/>
    <col min="3" max="3" width="5.421875" style="1" customWidth="1"/>
    <col min="4" max="5" width="14.421875" style="1" customWidth="1"/>
    <col min="6" max="6" width="5.7109375" style="1" customWidth="1"/>
    <col min="7" max="7" width="13.8515625" style="1" customWidth="1"/>
    <col min="8" max="8" width="7.8515625" style="1" customWidth="1"/>
    <col min="9" max="9" width="8.28125" style="2" customWidth="1"/>
    <col min="10" max="16384" width="9.140625" style="1" customWidth="1"/>
  </cols>
  <sheetData>
    <row r="1" ht="15">
      <c r="G1" s="1" t="s">
        <v>21</v>
      </c>
    </row>
    <row r="2" spans="1:5" ht="15">
      <c r="A2" s="39" t="s">
        <v>23</v>
      </c>
      <c r="B2" s="40"/>
      <c r="C2" s="40"/>
      <c r="D2" s="40"/>
      <c r="E2" s="40"/>
    </row>
    <row r="3" spans="1:9" ht="15" customHeight="1">
      <c r="A3" s="40"/>
      <c r="B3" s="40"/>
      <c r="C3" s="40"/>
      <c r="D3" s="40"/>
      <c r="E3" s="40"/>
      <c r="F3" s="3"/>
      <c r="G3" s="30" t="s">
        <v>19</v>
      </c>
      <c r="H3" s="31">
        <f>E10*E11*E8</f>
        <v>0.05982900000000001</v>
      </c>
      <c r="I3" s="32"/>
    </row>
    <row r="4" spans="1:9" ht="15">
      <c r="A4" s="41"/>
      <c r="B4" s="41"/>
      <c r="C4" s="41"/>
      <c r="D4" s="41"/>
      <c r="E4" s="41"/>
      <c r="F4" s="3"/>
      <c r="G4" s="36"/>
      <c r="H4" s="29"/>
      <c r="I4" s="37"/>
    </row>
    <row r="5" spans="6:9" ht="18">
      <c r="F5" s="3"/>
      <c r="G5" s="30" t="s">
        <v>3</v>
      </c>
      <c r="H5" s="31">
        <f>0.5*E10*E14^2</f>
        <v>0.05920000000000001</v>
      </c>
      <c r="I5" s="32"/>
    </row>
    <row r="6" spans="1:9" ht="15">
      <c r="A6" s="38" t="s">
        <v>16</v>
      </c>
      <c r="B6" s="3"/>
      <c r="C6" s="3"/>
      <c r="F6" s="3"/>
      <c r="G6" s="30" t="s">
        <v>4</v>
      </c>
      <c r="H6" s="33"/>
      <c r="I6" s="34">
        <f>H5/H3</f>
        <v>0.9894867037724181</v>
      </c>
    </row>
    <row r="7" spans="1:9" ht="15">
      <c r="A7" s="3"/>
      <c r="B7" s="3"/>
      <c r="C7" s="3"/>
      <c r="F7" s="3"/>
      <c r="G7" s="36"/>
      <c r="H7" s="29"/>
      <c r="I7" s="37"/>
    </row>
    <row r="8" spans="1:9" ht="18">
      <c r="A8" s="3"/>
      <c r="B8" s="6" t="s">
        <v>1</v>
      </c>
      <c r="C8" s="7"/>
      <c r="D8" s="6" t="s">
        <v>2</v>
      </c>
      <c r="E8" s="25">
        <v>0.033</v>
      </c>
      <c r="F8" s="3"/>
      <c r="G8" s="30" t="s">
        <v>7</v>
      </c>
      <c r="H8" s="31">
        <v>0</v>
      </c>
      <c r="I8" s="32"/>
    </row>
    <row r="9" spans="1:9" ht="15">
      <c r="A9" s="3"/>
      <c r="B9" s="6">
        <v>0.03</v>
      </c>
      <c r="C9" s="7"/>
      <c r="D9" s="8"/>
      <c r="E9" s="9"/>
      <c r="F9" s="3"/>
      <c r="G9" s="30" t="s">
        <v>4</v>
      </c>
      <c r="H9" s="33"/>
      <c r="I9" s="34">
        <v>0</v>
      </c>
    </row>
    <row r="10" spans="1:9" ht="15">
      <c r="A10" s="3"/>
      <c r="B10" s="6">
        <v>0.03</v>
      </c>
      <c r="C10" s="7"/>
      <c r="D10" s="25" t="s">
        <v>5</v>
      </c>
      <c r="E10" s="25">
        <v>0.185</v>
      </c>
      <c r="F10" s="3"/>
      <c r="G10" s="36"/>
      <c r="H10" s="29"/>
      <c r="I10" s="37"/>
    </row>
    <row r="11" spans="1:9" ht="18">
      <c r="A11" s="3"/>
      <c r="B11" s="6">
        <v>0.03</v>
      </c>
      <c r="C11" s="7"/>
      <c r="D11" s="25" t="s">
        <v>6</v>
      </c>
      <c r="E11" s="25">
        <v>9.8</v>
      </c>
      <c r="F11" s="3"/>
      <c r="G11" s="30" t="s">
        <v>11</v>
      </c>
      <c r="H11" s="31">
        <f>SUM(H5,H8)</f>
        <v>0.05920000000000001</v>
      </c>
      <c r="I11" s="32"/>
    </row>
    <row r="12" spans="1:9" ht="15">
      <c r="A12" s="3"/>
      <c r="B12" s="6">
        <v>0.03</v>
      </c>
      <c r="C12" s="7"/>
      <c r="D12" s="5"/>
      <c r="E12" s="9"/>
      <c r="F12" s="3"/>
      <c r="G12" s="30" t="s">
        <v>4</v>
      </c>
      <c r="H12" s="33"/>
      <c r="I12" s="34">
        <f>H11/H3</f>
        <v>0.9894867037724181</v>
      </c>
    </row>
    <row r="13" spans="1:9" ht="15.75" thickBot="1">
      <c r="A13" s="3"/>
      <c r="B13" s="11">
        <v>0.03</v>
      </c>
      <c r="C13" s="7"/>
      <c r="D13" s="25" t="s">
        <v>8</v>
      </c>
      <c r="E13" s="25">
        <v>0.024</v>
      </c>
      <c r="F13" s="3"/>
      <c r="G13" s="36"/>
      <c r="H13" s="29"/>
      <c r="I13" s="37"/>
    </row>
    <row r="14" spans="1:9" ht="19.5" thickBot="1" thickTop="1">
      <c r="A14" s="26" t="s">
        <v>9</v>
      </c>
      <c r="B14" s="28">
        <f>AVERAGE(B9:B13)</f>
        <v>0.03</v>
      </c>
      <c r="C14" s="3"/>
      <c r="D14" s="6" t="s">
        <v>10</v>
      </c>
      <c r="E14" s="25">
        <f>E13/B14</f>
        <v>0.8</v>
      </c>
      <c r="F14" s="3"/>
      <c r="G14" s="35" t="s">
        <v>13</v>
      </c>
      <c r="H14" s="31">
        <f>H3-H11</f>
        <v>0.0006289999999999976</v>
      </c>
      <c r="I14" s="32"/>
    </row>
    <row r="15" spans="1:9" ht="16.5" thickBot="1" thickTop="1">
      <c r="A15" s="27" t="s">
        <v>12</v>
      </c>
      <c r="B15" s="28">
        <f>STDEV(B9:B13)</f>
        <v>0</v>
      </c>
      <c r="C15" s="3"/>
      <c r="D15" s="3"/>
      <c r="E15" s="3"/>
      <c r="F15" s="3"/>
      <c r="G15" s="35" t="s">
        <v>4</v>
      </c>
      <c r="H15" s="33"/>
      <c r="I15" s="34">
        <f>H14/H3</f>
        <v>0.010513296227581901</v>
      </c>
    </row>
    <row r="16" spans="1:5" ht="15.75" thickTop="1">
      <c r="A16" s="3"/>
      <c r="B16" s="3"/>
      <c r="C16" s="3"/>
      <c r="D16" s="3"/>
      <c r="E16" s="3"/>
    </row>
    <row r="17" spans="1:9" ht="15">
      <c r="A17" s="3"/>
      <c r="B17" s="3"/>
      <c r="C17" s="3"/>
      <c r="D17" s="3"/>
      <c r="E17" s="3"/>
      <c r="F17" s="3"/>
      <c r="G17" s="30" t="s">
        <v>19</v>
      </c>
      <c r="H17" s="31">
        <f>E24*E25*E22</f>
        <v>0.0125244</v>
      </c>
      <c r="I17" s="32"/>
    </row>
    <row r="18" spans="1:9" ht="15">
      <c r="A18" s="3"/>
      <c r="B18" s="3"/>
      <c r="C18" s="3"/>
      <c r="D18" s="3"/>
      <c r="E18" s="3"/>
      <c r="F18" s="3"/>
      <c r="G18" s="36"/>
      <c r="H18" s="29"/>
      <c r="I18" s="37"/>
    </row>
    <row r="19" spans="6:9" ht="18">
      <c r="F19" s="3"/>
      <c r="G19" s="30" t="s">
        <v>3</v>
      </c>
      <c r="H19" s="31">
        <f>0.5*E24*E28^2</f>
        <v>0.004899810964083175</v>
      </c>
      <c r="I19" s="32"/>
    </row>
    <row r="20" spans="1:9" ht="15">
      <c r="A20" s="38" t="s">
        <v>20</v>
      </c>
      <c r="B20" s="3"/>
      <c r="C20" s="3"/>
      <c r="F20" s="3"/>
      <c r="G20" s="30" t="s">
        <v>4</v>
      </c>
      <c r="H20" s="33"/>
      <c r="I20" s="34">
        <f>H19/H17</f>
        <v>0.3912212133182568</v>
      </c>
    </row>
    <row r="21" spans="1:9" ht="15">
      <c r="A21" s="3"/>
      <c r="B21" s="3"/>
      <c r="C21" s="3"/>
      <c r="F21" s="3"/>
      <c r="G21" s="36"/>
      <c r="H21" s="29"/>
      <c r="I21" s="37"/>
    </row>
    <row r="22" spans="1:9" ht="18">
      <c r="A22" s="3"/>
      <c r="B22" s="6" t="s">
        <v>1</v>
      </c>
      <c r="C22" s="7"/>
      <c r="D22" s="6" t="s">
        <v>2</v>
      </c>
      <c r="E22" s="25">
        <v>0.0355</v>
      </c>
      <c r="F22" s="3"/>
      <c r="G22" s="30" t="s">
        <v>14</v>
      </c>
      <c r="H22" s="31">
        <f>0.25*E24*E28^2</f>
        <v>0.0024499054820415877</v>
      </c>
      <c r="I22" s="32"/>
    </row>
    <row r="23" spans="1:9" ht="15">
      <c r="A23" s="3"/>
      <c r="B23" s="6">
        <v>0.046</v>
      </c>
      <c r="C23" s="7"/>
      <c r="D23" s="8"/>
      <c r="E23" s="9"/>
      <c r="F23" s="3"/>
      <c r="G23" s="30" t="s">
        <v>4</v>
      </c>
      <c r="H23" s="33"/>
      <c r="I23" s="34">
        <f>H22/H17</f>
        <v>0.1956106066591284</v>
      </c>
    </row>
    <row r="24" spans="1:9" ht="15">
      <c r="A24" s="3"/>
      <c r="B24" s="6">
        <v>0.046</v>
      </c>
      <c r="C24" s="7"/>
      <c r="D24" s="25" t="s">
        <v>5</v>
      </c>
      <c r="E24" s="25">
        <v>0.036</v>
      </c>
      <c r="F24" s="3"/>
      <c r="G24" s="36"/>
      <c r="H24" s="29"/>
      <c r="I24" s="37"/>
    </row>
    <row r="25" spans="1:9" ht="18">
      <c r="A25" s="3"/>
      <c r="B25" s="6">
        <v>0.046</v>
      </c>
      <c r="C25" s="7"/>
      <c r="D25" s="25" t="s">
        <v>6</v>
      </c>
      <c r="E25" s="25">
        <v>9.8</v>
      </c>
      <c r="F25" s="3"/>
      <c r="G25" s="30" t="s">
        <v>11</v>
      </c>
      <c r="H25" s="31">
        <f>SUM(H19,H22)</f>
        <v>0.007349716446124763</v>
      </c>
      <c r="I25" s="32"/>
    </row>
    <row r="26" spans="1:9" ht="15">
      <c r="A26" s="3"/>
      <c r="B26" s="6">
        <v>0.046</v>
      </c>
      <c r="C26" s="7"/>
      <c r="D26" s="5"/>
      <c r="E26" s="9"/>
      <c r="F26" s="3"/>
      <c r="G26" s="30" t="s">
        <v>4</v>
      </c>
      <c r="H26" s="33"/>
      <c r="I26" s="34">
        <f>H25/H17</f>
        <v>0.5868318199773852</v>
      </c>
    </row>
    <row r="27" spans="1:9" ht="15.75" thickBot="1">
      <c r="A27" s="3"/>
      <c r="B27" s="11">
        <v>0.046</v>
      </c>
      <c r="C27" s="7"/>
      <c r="D27" s="25" t="s">
        <v>8</v>
      </c>
      <c r="E27" s="25">
        <v>0.024</v>
      </c>
      <c r="F27" s="3"/>
      <c r="G27" s="36"/>
      <c r="H27" s="29"/>
      <c r="I27" s="37"/>
    </row>
    <row r="28" spans="1:9" ht="19.5" thickBot="1" thickTop="1">
      <c r="A28" s="26" t="s">
        <v>9</v>
      </c>
      <c r="B28" s="28">
        <f>AVERAGE(B23:B27)</f>
        <v>0.046</v>
      </c>
      <c r="C28" s="3"/>
      <c r="D28" s="6" t="s">
        <v>10</v>
      </c>
      <c r="E28" s="25">
        <f>E27/B28</f>
        <v>0.5217391304347826</v>
      </c>
      <c r="F28" s="3"/>
      <c r="G28" s="35" t="s">
        <v>13</v>
      </c>
      <c r="H28" s="31">
        <f>H17-H25</f>
        <v>0.005174683553875237</v>
      </c>
      <c r="I28" s="32"/>
    </row>
    <row r="29" spans="1:9" ht="16.5" thickBot="1" thickTop="1">
      <c r="A29" s="27" t="s">
        <v>12</v>
      </c>
      <c r="B29" s="28">
        <f>STDEV(B23:B27)</f>
        <v>0</v>
      </c>
      <c r="C29" s="3"/>
      <c r="D29" s="3"/>
      <c r="E29" s="3"/>
      <c r="F29" s="3"/>
      <c r="G29" s="35" t="s">
        <v>4</v>
      </c>
      <c r="H29" s="33"/>
      <c r="I29" s="34">
        <f>H28/H17</f>
        <v>0.4131681800226148</v>
      </c>
    </row>
    <row r="30" spans="1:5" ht="15.75" thickTop="1">
      <c r="A30" s="3"/>
      <c r="B30" s="3"/>
      <c r="C30" s="3"/>
      <c r="D30" s="3"/>
      <c r="E30" s="3"/>
    </row>
    <row r="31" spans="1:9" ht="15">
      <c r="A31" s="3"/>
      <c r="B31" s="3"/>
      <c r="C31" s="3"/>
      <c r="D31" s="3"/>
      <c r="E31" s="3"/>
      <c r="F31" s="3"/>
      <c r="G31" s="30" t="s">
        <v>19</v>
      </c>
      <c r="H31" s="31">
        <f>E38*E39*E36</f>
        <v>0.0030615200000000003</v>
      </c>
      <c r="I31" s="32"/>
    </row>
    <row r="32" spans="1:9" ht="15">
      <c r="A32" s="3"/>
      <c r="B32" s="3"/>
      <c r="C32" s="3"/>
      <c r="D32" s="3"/>
      <c r="E32" s="3"/>
      <c r="F32" s="3"/>
      <c r="G32" s="36"/>
      <c r="H32" s="29"/>
      <c r="I32" s="37"/>
    </row>
    <row r="33" spans="6:9" ht="18">
      <c r="F33" s="3"/>
      <c r="G33" s="30" t="s">
        <v>3</v>
      </c>
      <c r="H33" s="31">
        <f>0.5*E38*E42^2</f>
        <v>0.0012137207824306196</v>
      </c>
      <c r="I33" s="32"/>
    </row>
    <row r="34" spans="1:9" ht="15">
      <c r="A34" s="38" t="s">
        <v>22</v>
      </c>
      <c r="B34" s="3"/>
      <c r="C34" s="3"/>
      <c r="F34" s="3"/>
      <c r="G34" s="30" t="s">
        <v>4</v>
      </c>
      <c r="H34" s="33"/>
      <c r="I34" s="34">
        <f>H33/H31</f>
        <v>0.3964438522141353</v>
      </c>
    </row>
    <row r="35" spans="1:9" ht="15">
      <c r="A35" s="3"/>
      <c r="B35" s="3"/>
      <c r="C35" s="3"/>
      <c r="F35" s="3"/>
      <c r="G35" s="36"/>
      <c r="H35" s="29"/>
      <c r="I35" s="37"/>
    </row>
    <row r="36" spans="1:9" ht="18">
      <c r="A36" s="3"/>
      <c r="B36" s="6" t="s">
        <v>1</v>
      </c>
      <c r="C36" s="7"/>
      <c r="D36" s="6" t="s">
        <v>2</v>
      </c>
      <c r="E36" s="25">
        <v>0.0355</v>
      </c>
      <c r="F36" s="3"/>
      <c r="G36" s="30" t="s">
        <v>15</v>
      </c>
      <c r="H36" s="31">
        <f>0.5*E38*E42^2</f>
        <v>0.0012137207824306196</v>
      </c>
      <c r="I36" s="32"/>
    </row>
    <row r="37" spans="1:9" ht="15">
      <c r="A37" s="3"/>
      <c r="B37" s="6">
        <v>0.047</v>
      </c>
      <c r="C37" s="7"/>
      <c r="D37" s="8"/>
      <c r="E37" s="9"/>
      <c r="F37" s="3"/>
      <c r="G37" s="30" t="s">
        <v>4</v>
      </c>
      <c r="H37" s="33"/>
      <c r="I37" s="34">
        <f>H36/H31</f>
        <v>0.3964438522141353</v>
      </c>
    </row>
    <row r="38" spans="1:9" ht="15">
      <c r="A38" s="3"/>
      <c r="B38" s="6">
        <v>0.048</v>
      </c>
      <c r="C38" s="7"/>
      <c r="D38" s="25" t="s">
        <v>5</v>
      </c>
      <c r="E38" s="25">
        <v>0.0088</v>
      </c>
      <c r="F38" s="3"/>
      <c r="G38" s="36"/>
      <c r="H38" s="29"/>
      <c r="I38" s="37"/>
    </row>
    <row r="39" spans="1:9" ht="18">
      <c r="A39" s="3"/>
      <c r="B39" s="6">
        <v>0.048</v>
      </c>
      <c r="C39" s="7"/>
      <c r="D39" s="25" t="s">
        <v>6</v>
      </c>
      <c r="E39" s="25">
        <v>9.8</v>
      </c>
      <c r="F39" s="3"/>
      <c r="G39" s="30" t="s">
        <v>11</v>
      </c>
      <c r="H39" s="31">
        <f>SUM(H33,H36)</f>
        <v>0.002427441564861239</v>
      </c>
      <c r="I39" s="32"/>
    </row>
    <row r="40" spans="1:9" ht="15">
      <c r="A40" s="3"/>
      <c r="B40" s="6">
        <v>0.048</v>
      </c>
      <c r="C40" s="7"/>
      <c r="D40" s="5"/>
      <c r="E40" s="9"/>
      <c r="F40" s="3"/>
      <c r="G40" s="30" t="s">
        <v>4</v>
      </c>
      <c r="H40" s="33"/>
      <c r="I40" s="34">
        <f>H39/H31</f>
        <v>0.7928877044282706</v>
      </c>
    </row>
    <row r="41" spans="1:9" ht="15.75" thickBot="1">
      <c r="A41" s="3"/>
      <c r="B41" s="11">
        <v>0.047</v>
      </c>
      <c r="C41" s="7"/>
      <c r="D41" s="25" t="s">
        <v>8</v>
      </c>
      <c r="E41" s="25">
        <v>0.025</v>
      </c>
      <c r="F41" s="3"/>
      <c r="G41" s="36"/>
      <c r="H41" s="29"/>
      <c r="I41" s="37"/>
    </row>
    <row r="42" spans="1:9" ht="19.5" thickBot="1" thickTop="1">
      <c r="A42" s="26" t="s">
        <v>9</v>
      </c>
      <c r="B42" s="28">
        <f>AVERAGE(B37:B41)</f>
        <v>0.047599999999999996</v>
      </c>
      <c r="C42" s="3"/>
      <c r="D42" s="6" t="s">
        <v>10</v>
      </c>
      <c r="E42" s="25">
        <f>E41/B42</f>
        <v>0.5252100840336135</v>
      </c>
      <c r="F42" s="3"/>
      <c r="G42" s="35" t="s">
        <v>13</v>
      </c>
      <c r="H42" s="31">
        <f>H31-H39</f>
        <v>0.0006340784351387611</v>
      </c>
      <c r="I42" s="32"/>
    </row>
    <row r="43" spans="1:9" ht="16.5" thickBot="1" thickTop="1">
      <c r="A43" s="27" t="s">
        <v>12</v>
      </c>
      <c r="B43" s="28">
        <f>STDEV(B37:B41)</f>
        <v>0.0005477225575051665</v>
      </c>
      <c r="C43" s="3"/>
      <c r="D43" s="3"/>
      <c r="E43" s="3"/>
      <c r="F43" s="3"/>
      <c r="G43" s="35" t="s">
        <v>4</v>
      </c>
      <c r="H43" s="33"/>
      <c r="I43" s="34">
        <f>H42/H31</f>
        <v>0.20711229557172942</v>
      </c>
    </row>
    <row r="44" ht="15.75" thickTop="1"/>
  </sheetData>
  <sheetProtection/>
  <mergeCells count="1">
    <mergeCell ref="A2:E4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9.421875" style="1" customWidth="1"/>
    <col min="2" max="2" width="9.140625" style="12" customWidth="1"/>
    <col min="3" max="3" width="9.140625" style="2" customWidth="1"/>
    <col min="4" max="4" width="9.140625" style="12" customWidth="1"/>
    <col min="5" max="5" width="9.140625" style="2" customWidth="1"/>
    <col min="6" max="6" width="9.140625" style="13" customWidth="1"/>
    <col min="7" max="7" width="9.140625" style="2" customWidth="1"/>
  </cols>
  <sheetData>
    <row r="1" spans="2:7" ht="15">
      <c r="B1" s="23" t="s">
        <v>16</v>
      </c>
      <c r="C1" s="23"/>
      <c r="D1" s="24" t="s">
        <v>17</v>
      </c>
      <c r="E1" s="24"/>
      <c r="F1" s="24" t="s">
        <v>18</v>
      </c>
      <c r="G1" s="24"/>
    </row>
    <row r="2" spans="1:7" ht="15">
      <c r="A2" s="14" t="s">
        <v>0</v>
      </c>
      <c r="B2" s="15">
        <f>'Glider, Solid, Hollow Masses'!H3</f>
        <v>0.05982900000000001</v>
      </c>
      <c r="C2" s="10"/>
      <c r="D2" s="4">
        <f>'Glider, Solid, Hollow Masses'!H17</f>
        <v>0.0125244</v>
      </c>
      <c r="E2" s="10"/>
      <c r="F2" s="4">
        <f>'Glider, Solid, Hollow Masses'!H31</f>
        <v>0.0030615200000000003</v>
      </c>
      <c r="G2" s="10"/>
    </row>
    <row r="3" spans="1:7" ht="15">
      <c r="A3" s="16"/>
      <c r="B3" s="17"/>
      <c r="C3" s="18"/>
      <c r="D3" s="19"/>
      <c r="E3" s="18"/>
      <c r="F3" s="19"/>
      <c r="G3" s="20"/>
    </row>
    <row r="4" spans="1:7" ht="18">
      <c r="A4" s="16" t="s">
        <v>3</v>
      </c>
      <c r="B4" s="15">
        <f>'Glider, Solid, Hollow Masses'!H5</f>
        <v>0.05920000000000001</v>
      </c>
      <c r="C4" s="10"/>
      <c r="D4" s="4">
        <f>'Glider, Solid, Hollow Masses'!H19</f>
        <v>0.004899810964083175</v>
      </c>
      <c r="E4" s="10"/>
      <c r="F4" s="4">
        <f>'Glider, Solid, Hollow Masses'!H33</f>
        <v>0.0012137207824306196</v>
      </c>
      <c r="G4" s="10"/>
    </row>
    <row r="5" spans="1:7" ht="15">
      <c r="A5" s="16" t="s">
        <v>4</v>
      </c>
      <c r="B5" s="15"/>
      <c r="C5" s="10">
        <f>'Glider, Solid, Hollow Masses'!I6</f>
        <v>0.9894867037724181</v>
      </c>
      <c r="D5" s="25"/>
      <c r="E5" s="10">
        <f>'Glider, Solid, Hollow Masses'!I20</f>
        <v>0.3912212133182568</v>
      </c>
      <c r="F5" s="4"/>
      <c r="G5" s="10">
        <f>'Glider, Solid, Hollow Masses'!I34</f>
        <v>0.3964438522141353</v>
      </c>
    </row>
    <row r="6" spans="1:7" ht="15">
      <c r="A6" s="16"/>
      <c r="B6" s="17"/>
      <c r="C6" s="18"/>
      <c r="D6" s="19"/>
      <c r="E6" s="18"/>
      <c r="F6" s="19"/>
      <c r="G6" s="20"/>
    </row>
    <row r="7" spans="1:7" ht="18">
      <c r="A7" s="16" t="s">
        <v>7</v>
      </c>
      <c r="B7" s="15">
        <f>'Glider, Solid, Hollow Masses'!H8</f>
        <v>0</v>
      </c>
      <c r="C7" s="10"/>
      <c r="D7" s="4">
        <f>'Glider, Solid, Hollow Masses'!H22</f>
        <v>0.0024499054820415877</v>
      </c>
      <c r="E7" s="10"/>
      <c r="F7" s="4">
        <f>'Glider, Solid, Hollow Masses'!H36</f>
        <v>0.0012137207824306196</v>
      </c>
      <c r="G7" s="10"/>
    </row>
    <row r="8" spans="1:7" ht="15">
      <c r="A8" s="16" t="s">
        <v>4</v>
      </c>
      <c r="B8" s="15"/>
      <c r="C8" s="10">
        <f>'Glider, Solid, Hollow Masses'!I9</f>
        <v>0</v>
      </c>
      <c r="D8" s="25"/>
      <c r="E8" s="10">
        <f>'Glider, Solid, Hollow Masses'!I23</f>
        <v>0.1956106066591284</v>
      </c>
      <c r="F8" s="4"/>
      <c r="G8" s="10">
        <f>'Glider, Solid, Hollow Masses'!I37</f>
        <v>0.3964438522141353</v>
      </c>
    </row>
    <row r="9" spans="1:7" ht="15">
      <c r="A9" s="16"/>
      <c r="B9" s="17"/>
      <c r="C9" s="18"/>
      <c r="D9" s="19"/>
      <c r="E9" s="18"/>
      <c r="F9" s="19"/>
      <c r="G9" s="20"/>
    </row>
    <row r="10" spans="1:7" ht="18">
      <c r="A10" s="16" t="s">
        <v>11</v>
      </c>
      <c r="B10" s="15">
        <f>'Glider, Solid, Hollow Masses'!H11</f>
        <v>0.05920000000000001</v>
      </c>
      <c r="C10" s="10"/>
      <c r="D10" s="4">
        <f>'Glider, Solid, Hollow Masses'!H25</f>
        <v>0.007349716446124763</v>
      </c>
      <c r="E10" s="10"/>
      <c r="F10" s="4">
        <f>'Glider, Solid, Hollow Masses'!H39</f>
        <v>0.002427441564861239</v>
      </c>
      <c r="G10" s="10"/>
    </row>
    <row r="11" spans="1:7" ht="15">
      <c r="A11" s="16" t="s">
        <v>4</v>
      </c>
      <c r="B11" s="15"/>
      <c r="C11" s="10">
        <f>'Glider, Solid, Hollow Masses'!I12</f>
        <v>0.9894867037724181</v>
      </c>
      <c r="D11" s="25"/>
      <c r="E11" s="10">
        <f>'Glider, Solid, Hollow Masses'!I26</f>
        <v>0.5868318199773852</v>
      </c>
      <c r="F11" s="4"/>
      <c r="G11" s="10">
        <f>'Glider, Solid, Hollow Masses'!I40</f>
        <v>0.7928877044282706</v>
      </c>
    </row>
    <row r="12" spans="1:7" ht="15">
      <c r="A12" s="16"/>
      <c r="B12" s="17"/>
      <c r="C12" s="18"/>
      <c r="D12" s="19"/>
      <c r="E12" s="18"/>
      <c r="F12" s="19"/>
      <c r="G12" s="20"/>
    </row>
    <row r="13" spans="1:7" ht="18">
      <c r="A13" s="21" t="s">
        <v>13</v>
      </c>
      <c r="B13" s="15">
        <f>'Glider, Solid, Hollow Masses'!H14</f>
        <v>0.0006289999999999976</v>
      </c>
      <c r="C13" s="10"/>
      <c r="D13" s="4">
        <f>'Glider, Solid, Hollow Masses'!H28</f>
        <v>0.005174683553875237</v>
      </c>
      <c r="E13" s="10"/>
      <c r="F13" s="4">
        <f>'Glider, Solid, Hollow Masses'!H42</f>
        <v>0.0006340784351387611</v>
      </c>
      <c r="G13" s="10"/>
    </row>
    <row r="14" spans="1:7" ht="15">
      <c r="A14" s="22" t="s">
        <v>4</v>
      </c>
      <c r="B14" s="15"/>
      <c r="C14" s="10">
        <f>'Glider, Solid, Hollow Masses'!I15</f>
        <v>0.010513296227581901</v>
      </c>
      <c r="D14" s="25"/>
      <c r="E14" s="10">
        <f>'Glider, Solid, Hollow Masses'!I29</f>
        <v>0.4131681800226148</v>
      </c>
      <c r="F14" s="4"/>
      <c r="G14" s="10">
        <f>'Glider, Solid, Hollow Masses'!I43</f>
        <v>0.20711229557172942</v>
      </c>
    </row>
  </sheetData>
  <sheetProtection/>
  <mergeCells count="3">
    <mergeCell ref="B1:C1"/>
    <mergeCell ref="D1:E1"/>
    <mergeCell ref="F1:G1"/>
  </mergeCells>
  <printOptions horizontalCentered="1" verticalCentered="1"/>
  <pageMargins left="0.7" right="0.7" top="0.75" bottom="0.75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Information Technology Services</cp:lastModifiedBy>
  <cp:lastPrinted>2008-05-27T16:39:09Z</cp:lastPrinted>
  <dcterms:created xsi:type="dcterms:W3CDTF">2008-05-27T17:12:47Z</dcterms:created>
  <dcterms:modified xsi:type="dcterms:W3CDTF">2008-05-27T17:17:02Z</dcterms:modified>
  <cp:category/>
  <cp:version/>
  <cp:contentType/>
  <cp:contentStatus/>
</cp:coreProperties>
</file>